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団体\第四回団体戦抽選会\"/>
    </mc:Choice>
  </mc:AlternateContent>
  <bookViews>
    <workbookView xWindow="960" yWindow="0" windowWidth="11040" windowHeight="8360"/>
  </bookViews>
  <sheets>
    <sheet name="予選リーグ" sheetId="1" r:id="rId1"/>
    <sheet name="参加団体DB" sheetId="3" r:id="rId2"/>
    <sheet name="予選リーグ (2)" sheetId="4" r:id="rId3"/>
  </sheets>
  <definedNames>
    <definedName name="_xlnm._FilterDatabase" localSheetId="1" hidden="1">参加団体DB!$B$1:$C$33</definedName>
    <definedName name="_xlnm.Print_Area" localSheetId="0">予選リーグ!$A:$W</definedName>
    <definedName name="_xlnm.Print_Area" localSheetId="2">'予選リーグ (2)'!$A:$K</definedName>
    <definedName name="_xlnm.Print_Titles" localSheetId="1">参加団体DB!$1:$1</definedName>
  </definedNames>
  <calcPr calcId="152511"/>
</workbook>
</file>

<file path=xl/calcChain.xml><?xml version="1.0" encoding="utf-8"?>
<calcChain xmlns="http://schemas.openxmlformats.org/spreadsheetml/2006/main">
  <c r="R22" i="1" l="1"/>
  <c r="R21" i="1"/>
  <c r="R20" i="1"/>
  <c r="U19" i="1"/>
  <c r="T19" i="1"/>
  <c r="S19" i="1"/>
  <c r="R17" i="1"/>
  <c r="R16" i="1"/>
  <c r="R15" i="1"/>
  <c r="U14" i="1"/>
  <c r="T14" i="1"/>
  <c r="S14" i="1"/>
  <c r="R12" i="1"/>
  <c r="R11" i="1"/>
  <c r="R10" i="1"/>
  <c r="U9" i="1"/>
  <c r="T9" i="1"/>
  <c r="S9" i="1"/>
  <c r="R7" i="1"/>
  <c r="R6" i="1"/>
  <c r="R5" i="1"/>
  <c r="U4" i="1"/>
  <c r="T4" i="1"/>
  <c r="S4" i="1"/>
  <c r="B5" i="1"/>
  <c r="A6" i="1"/>
  <c r="A7" i="1"/>
  <c r="A10" i="1" s="1"/>
  <c r="C4" i="1"/>
  <c r="B6" i="1"/>
  <c r="D4" i="1"/>
  <c r="G4" i="4"/>
  <c r="F5" i="4"/>
  <c r="F6" i="4"/>
  <c r="H4" i="4"/>
  <c r="I4" i="4"/>
  <c r="F7" i="4"/>
  <c r="G9" i="4"/>
  <c r="F10" i="4"/>
  <c r="H9" i="4"/>
  <c r="F11" i="4"/>
  <c r="F12" i="4"/>
  <c r="I9" i="4"/>
  <c r="G14" i="4"/>
  <c r="F15" i="4"/>
  <c r="H14" i="4"/>
  <c r="F16" i="4"/>
  <c r="I14" i="4"/>
  <c r="F17" i="4"/>
  <c r="G19" i="4"/>
  <c r="F20" i="4"/>
  <c r="F21" i="4"/>
  <c r="H19" i="4"/>
  <c r="I19" i="4"/>
  <c r="F22" i="4"/>
  <c r="B7" i="1"/>
  <c r="E4" i="1"/>
  <c r="A11" i="1" l="1"/>
  <c r="B10" i="1"/>
  <c r="C9" i="1"/>
  <c r="B11" i="1" l="1"/>
  <c r="A12" i="1"/>
  <c r="D9" i="1"/>
  <c r="E9" i="1" l="1"/>
  <c r="B12" i="1"/>
  <c r="A15" i="1"/>
  <c r="A16" i="1" l="1"/>
  <c r="B15" i="1"/>
  <c r="C14" i="1"/>
  <c r="B16" i="1" l="1"/>
  <c r="A17" i="1"/>
  <c r="D14" i="1"/>
  <c r="A20" i="1" l="1"/>
  <c r="E14" i="1"/>
  <c r="B17" i="1"/>
  <c r="B20" i="1" l="1"/>
  <c r="A21" i="1"/>
  <c r="C19" i="1"/>
  <c r="A22" i="1" l="1"/>
  <c r="D19" i="1"/>
  <c r="B21" i="1"/>
  <c r="A25" i="1" l="1"/>
  <c r="E19" i="1"/>
  <c r="B22" i="1"/>
  <c r="B25" i="1" l="1"/>
  <c r="A26" i="1"/>
  <c r="C24" i="1"/>
  <c r="A27" i="1" l="1"/>
  <c r="B26" i="1"/>
  <c r="D24" i="1"/>
  <c r="B27" i="1" l="1"/>
  <c r="E24" i="1"/>
</calcChain>
</file>

<file path=xl/sharedStrings.xml><?xml version="1.0" encoding="utf-8"?>
<sst xmlns="http://schemas.openxmlformats.org/spreadsheetml/2006/main" count="130" uniqueCount="76">
  <si>
    <t>№</t>
    <phoneticPr fontId="2"/>
  </si>
  <si>
    <t>A</t>
    <phoneticPr fontId="2"/>
  </si>
  <si>
    <t>勝ち点</t>
    <rPh sb="0" eb="1">
      <t>カ</t>
    </rPh>
    <rPh sb="2" eb="3">
      <t>テン</t>
    </rPh>
    <phoneticPr fontId="2"/>
  </si>
  <si>
    <t>順位</t>
    <rPh sb="0" eb="2">
      <t>ジュンイ</t>
    </rPh>
    <phoneticPr fontId="2"/>
  </si>
  <si>
    <t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</si>
  <si>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</si>
  <si>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</si>
  <si>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</si>
  <si>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</si>
  <si>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</si>
  <si>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</si>
  <si>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</si>
  <si>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通し№</t>
    <rPh sb="0" eb="1">
      <t>トオ</t>
    </rPh>
    <phoneticPr fontId="2"/>
  </si>
  <si>
    <t>青木ジュニアソフトテニス</t>
  </si>
  <si>
    <t>岩槻ソフトテニス</t>
  </si>
  <si>
    <t>浦和むつみソフトテニスジュニア</t>
  </si>
  <si>
    <t>桶川ソフトテニス</t>
  </si>
  <si>
    <t>大宮ジュニアソフトテニス</t>
  </si>
  <si>
    <t xml:space="preserve">小川ジュニアテニス </t>
  </si>
  <si>
    <t>北坂戸ジュニアソフトテニス</t>
  </si>
  <si>
    <t>熊谷ジュニアソフトテニス</t>
  </si>
  <si>
    <t>栗橋ソフトテニスジュニア</t>
  </si>
  <si>
    <t xml:space="preserve">鴻巣パンジーテニス </t>
  </si>
  <si>
    <t>さくらだST</t>
  </si>
  <si>
    <t>坂戸ソフトテニスジュニア</t>
  </si>
  <si>
    <t>芝SCジュニアソフトテニス</t>
  </si>
  <si>
    <t>新郷ジュニアテニス</t>
  </si>
  <si>
    <t>杉戸ジュニアテニス</t>
  </si>
  <si>
    <t>高野ジュニアソフトテニス</t>
  </si>
  <si>
    <t>秩父ジュニアSTC</t>
  </si>
  <si>
    <t>西上尾第二テニス</t>
  </si>
  <si>
    <t>西スポジュニアソフトテニス</t>
  </si>
  <si>
    <t>鳩ヶ谷ソフトテニスジュニア</t>
  </si>
  <si>
    <t xml:space="preserve">飯能ソフトテニス </t>
  </si>
  <si>
    <t>東松山ジュニアテニス</t>
  </si>
  <si>
    <t xml:space="preserve">吹上ジュニアテニス </t>
  </si>
  <si>
    <t>皆野ソフトテニス</t>
  </si>
  <si>
    <t>横瀬ソフトテニス</t>
  </si>
  <si>
    <t>わかくさソフトテニス</t>
  </si>
  <si>
    <t>久喜ジュニア</t>
    <rPh sb="0" eb="2">
      <t>クキ</t>
    </rPh>
    <phoneticPr fontId="2"/>
  </si>
  <si>
    <t>春日部ジュニア</t>
    <rPh sb="0" eb="3">
      <t>カスカベ</t>
    </rPh>
    <phoneticPr fontId="2"/>
  </si>
  <si>
    <t>名称</t>
    <rPh sb="0" eb="2">
      <t>メイショウ</t>
    </rPh>
    <phoneticPr fontId="2"/>
  </si>
  <si>
    <t>団名</t>
    <rPh sb="0" eb="2">
      <t>ダンメイ</t>
    </rPh>
    <phoneticPr fontId="2"/>
  </si>
  <si>
    <t>くき</t>
    <phoneticPr fontId="2"/>
  </si>
  <si>
    <t>さく</t>
    <phoneticPr fontId="2"/>
  </si>
  <si>
    <t>みぬ</t>
    <phoneticPr fontId="2"/>
  </si>
  <si>
    <t>わか</t>
    <phoneticPr fontId="2"/>
  </si>
  <si>
    <t>うら</t>
    <phoneticPr fontId="2"/>
  </si>
  <si>
    <t>おけ</t>
    <phoneticPr fontId="2"/>
  </si>
  <si>
    <t>みな</t>
    <phoneticPr fontId="2"/>
  </si>
  <si>
    <t>いわ</t>
    <phoneticPr fontId="2"/>
  </si>
  <si>
    <t>くま</t>
    <phoneticPr fontId="2"/>
  </si>
  <si>
    <t>くり</t>
    <phoneticPr fontId="2"/>
  </si>
  <si>
    <t>たか</t>
    <phoneticPr fontId="2"/>
  </si>
  <si>
    <t>こうの</t>
    <phoneticPr fontId="2"/>
  </si>
  <si>
    <t>さか</t>
    <phoneticPr fontId="2"/>
  </si>
  <si>
    <t>しば</t>
    <phoneticPr fontId="2"/>
  </si>
  <si>
    <t>おが</t>
    <phoneticPr fontId="2"/>
  </si>
  <si>
    <t>ふき</t>
    <phoneticPr fontId="2"/>
  </si>
  <si>
    <t>すぎ</t>
    <phoneticPr fontId="2"/>
  </si>
  <si>
    <t>にしす</t>
    <phoneticPr fontId="2"/>
  </si>
  <si>
    <t>にしあ</t>
    <phoneticPr fontId="2"/>
  </si>
  <si>
    <t>あお</t>
    <phoneticPr fontId="2"/>
  </si>
  <si>
    <t>おおみ</t>
    <phoneticPr fontId="2"/>
  </si>
  <si>
    <t>ちち</t>
    <phoneticPr fontId="2"/>
  </si>
  <si>
    <t>ひがし</t>
    <phoneticPr fontId="2"/>
  </si>
  <si>
    <t>はと</t>
    <phoneticPr fontId="2"/>
  </si>
  <si>
    <t>はんの</t>
    <phoneticPr fontId="2"/>
  </si>
  <si>
    <t>きたさ</t>
    <phoneticPr fontId="2"/>
  </si>
  <si>
    <t>かすか</t>
    <phoneticPr fontId="2"/>
  </si>
  <si>
    <t>I</t>
    <phoneticPr fontId="2"/>
  </si>
  <si>
    <t>抽選</t>
    <rPh sb="0" eb="2">
      <t>チュセン</t>
    </rPh>
    <phoneticPr fontId="2"/>
  </si>
  <si>
    <t>小学生ソフトテニス交流大会（団体戦）</t>
  </si>
  <si>
    <t>加須ジュニアテニス</t>
    <rPh sb="0" eb="2">
      <t>カゾ</t>
    </rPh>
    <phoneticPr fontId="2"/>
  </si>
  <si>
    <t>第４回埼玉県スポーツ少年団小学生ソフトテニス交流大会（団体戦）</t>
    <rPh sb="0" eb="1">
      <t>ダイ</t>
    </rPh>
    <rPh sb="2" eb="3">
      <t>カイ</t>
    </rPh>
    <rPh sb="3" eb="6">
      <t>サイタマケン</t>
    </rPh>
    <rPh sb="10" eb="13">
      <t>ショウネンダン</t>
    </rPh>
    <phoneticPr fontId="2"/>
  </si>
  <si>
    <t>2018.2.18彩の国「くまがやドーム」</t>
    <rPh sb="9" eb="10">
      <t>サイ</t>
    </rPh>
    <rPh sb="11" eb="12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</si>
</sst>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5">
    <xf numFmtId="0" fontId="0" fillId="0" borderId="0" xfId="0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top" shrinkToFit="1"/>
    </xf>
    <xf numFmtId="49" fontId="3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 shrinkToFit="1"/>
    </xf>
    <xf numFmtId="0" fontId="10" fillId="0" borderId="17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/>
    <xf numFmtId="0" fontId="3" fillId="0" borderId="27" xfId="0" applyFont="1" applyFill="1" applyBorder="1" applyAlignment="1"/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/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7">
    <cellStyle name="標準" xfId="0" builtinId="0"/>
    <cellStyle name="標準 2" xfId="1"/>
    <cellStyle name="標準 2 2" xfId="2"/>
    <cellStyle name="標準 3" xfId="3"/>
    <cellStyle name="標準 4" xfId="4"/>
    <cellStyle name="標準 4 2" xfId="5"/>
    <cellStyle name="標準 4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FFFF"/>
    <pageSetUpPr fitToPage="1"/>
  </sheetPr>
  <dimension ref="A1:W48"/>
  <sheetViews>
    <sheetView showGridLines="0" tabSelected="1" zoomScale="70" zoomScaleNormal="70" zoomScaleSheetLayoutView="75" workbookViewId="0">
      <selection activeCell="W3" sqref="W3"/>
    </sheetView>
  </sheetViews>
  <sheetFormatPr defaultColWidth="9" defaultRowHeight="18" customHeight="1" x14ac:dyDescent="0.2"/>
  <cols>
    <col min="1" max="1" width="5.08984375" style="11" customWidth="1"/>
    <col min="2" max="2" width="27.453125" style="1" bestFit="1" customWidth="1"/>
    <col min="3" max="7" width="6.7265625" style="26" customWidth="1"/>
    <col min="8" max="10" width="5.08984375" style="5" customWidth="1"/>
    <col min="11" max="14" width="2.36328125" style="5" customWidth="1"/>
    <col min="15" max="16" width="5.08984375" style="5" customWidth="1"/>
    <col min="17" max="17" width="6.453125" style="5" customWidth="1"/>
    <col min="18" max="18" width="31.7265625" style="5" bestFit="1" customWidth="1"/>
    <col min="19" max="23" width="6.7265625" style="5" customWidth="1"/>
    <col min="24" max="16384" width="9" style="5"/>
  </cols>
  <sheetData>
    <row r="1" spans="1:23" ht="18" customHeight="1" x14ac:dyDescent="0.2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s="1" customFormat="1" ht="28.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63" customHeight="1" thickBot="1" x14ac:dyDescent="0.25">
      <c r="A3" s="2"/>
      <c r="B3" s="2"/>
      <c r="C3" s="3"/>
      <c r="D3" s="3"/>
      <c r="E3" s="4"/>
      <c r="F3" s="4"/>
      <c r="G3" s="4"/>
      <c r="H3" s="4"/>
      <c r="W3" s="72" t="s">
        <v>75</v>
      </c>
    </row>
    <row r="4" spans="1:23" s="12" customFormat="1" ht="25.5" customHeight="1" thickBot="1" x14ac:dyDescent="0.25">
      <c r="A4" s="6" t="s">
        <v>0</v>
      </c>
      <c r="B4" s="7" t="s">
        <v>1</v>
      </c>
      <c r="C4" s="8">
        <f>A5</f>
        <v>1</v>
      </c>
      <c r="D4" s="9">
        <f>A6</f>
        <v>2</v>
      </c>
      <c r="E4" s="9">
        <f>A7</f>
        <v>3</v>
      </c>
      <c r="F4" s="9" t="s">
        <v>2</v>
      </c>
      <c r="G4" s="10" t="s">
        <v>3</v>
      </c>
      <c r="H4" s="11"/>
      <c r="Q4" s="6" t="s">
        <v>0</v>
      </c>
      <c r="R4" s="7" t="s">
        <v>9</v>
      </c>
      <c r="S4" s="8">
        <f>Q5</f>
        <v>16</v>
      </c>
      <c r="T4" s="9">
        <f>Q6</f>
        <v>17</v>
      </c>
      <c r="U4" s="9">
        <f>Q7</f>
        <v>18</v>
      </c>
      <c r="V4" s="9" t="s">
        <v>2</v>
      </c>
      <c r="W4" s="10" t="s">
        <v>3</v>
      </c>
    </row>
    <row r="5" spans="1:23" s="16" customFormat="1" ht="25.5" customHeight="1" thickTop="1" x14ac:dyDescent="0.2">
      <c r="A5" s="13">
        <v>1</v>
      </c>
      <c r="B5" s="14" t="str">
        <f>VLOOKUP(予選リーグ!$A5,参加団体DB!$A$2:$C$30,3,FALSE)</f>
        <v>栗橋ソフトテニスジュニア</v>
      </c>
      <c r="C5" s="34"/>
      <c r="D5" s="35"/>
      <c r="E5" s="35"/>
      <c r="F5" s="36"/>
      <c r="G5" s="37"/>
      <c r="H5" s="65"/>
      <c r="I5" s="66"/>
      <c r="J5" s="67"/>
      <c r="Q5" s="13">
        <v>16</v>
      </c>
      <c r="R5" s="14" t="str">
        <f>VLOOKUP('予選リーグ (2)'!$E5,参加団体DB!$A$2:$C$30,3,FALSE)</f>
        <v>杉戸ジュニアテニス</v>
      </c>
      <c r="S5" s="34"/>
      <c r="T5" s="35"/>
      <c r="U5" s="35"/>
      <c r="V5" s="36"/>
      <c r="W5" s="37"/>
    </row>
    <row r="6" spans="1:23" s="16" customFormat="1" ht="25.5" customHeight="1" x14ac:dyDescent="0.2">
      <c r="A6" s="17">
        <f>A5+1</f>
        <v>2</v>
      </c>
      <c r="B6" s="18" t="str">
        <f>VLOOKUP(予選リーグ!$A6,参加団体DB!$A$2:$C$30,3,FALSE)</f>
        <v>西上尾第二テニス</v>
      </c>
      <c r="C6" s="38"/>
      <c r="D6" s="39"/>
      <c r="E6" s="40"/>
      <c r="F6" s="41"/>
      <c r="G6" s="42"/>
      <c r="H6" s="15"/>
      <c r="I6" s="55"/>
      <c r="P6" s="59"/>
      <c r="Q6" s="17">
        <v>17</v>
      </c>
      <c r="R6" s="18" t="str">
        <f>VLOOKUP('予選リーグ (2)'!$E6,参加団体DB!$A$2:$C$30,3,FALSE)</f>
        <v>さくらだST</v>
      </c>
      <c r="S6" s="38"/>
      <c r="T6" s="39"/>
      <c r="U6" s="40"/>
      <c r="V6" s="41"/>
      <c r="W6" s="42"/>
    </row>
    <row r="7" spans="1:23" s="16" customFormat="1" ht="25.5" customHeight="1" thickBot="1" x14ac:dyDescent="0.25">
      <c r="A7" s="19">
        <f>A6+1</f>
        <v>3</v>
      </c>
      <c r="B7" s="20" t="str">
        <f>VLOOKUP(予選リーグ!$A7,参加団体DB!$A$2:$C$30,3,FALSE)</f>
        <v>高野ジュニアソフトテニス</v>
      </c>
      <c r="C7" s="43"/>
      <c r="D7" s="44"/>
      <c r="E7" s="45"/>
      <c r="F7" s="46"/>
      <c r="G7" s="47"/>
      <c r="H7" s="21"/>
      <c r="I7" s="56"/>
      <c r="P7" s="60"/>
      <c r="Q7" s="19">
        <v>18</v>
      </c>
      <c r="R7" s="20" t="str">
        <f>VLOOKUP('予選リーグ (2)'!$E7,参加団体DB!$A$2:$C$30,3,FALSE)</f>
        <v>芝SCジュニアソフトテニス</v>
      </c>
      <c r="S7" s="43"/>
      <c r="T7" s="44"/>
      <c r="U7" s="45"/>
      <c r="V7" s="46"/>
      <c r="W7" s="47"/>
    </row>
    <row r="8" spans="1:23" s="16" customFormat="1" ht="25.5" customHeight="1" thickBot="1" x14ac:dyDescent="0.25">
      <c r="A8" s="21"/>
      <c r="B8" s="21"/>
      <c r="C8" s="22" t="s">
        <v>4</v>
      </c>
      <c r="D8" s="22" t="s">
        <v>4</v>
      </c>
      <c r="E8" s="22" t="s">
        <v>4</v>
      </c>
      <c r="F8" s="23"/>
      <c r="G8" s="23"/>
      <c r="H8" s="21"/>
      <c r="I8" s="56"/>
      <c r="O8" s="59"/>
      <c r="P8" s="60"/>
      <c r="Q8" s="21"/>
      <c r="R8" s="21"/>
      <c r="S8" s="24"/>
      <c r="T8" s="24"/>
      <c r="U8" s="24"/>
      <c r="V8" s="24"/>
      <c r="W8" s="24"/>
    </row>
    <row r="9" spans="1:23" s="12" customFormat="1" ht="25.5" customHeight="1" thickBot="1" x14ac:dyDescent="0.25">
      <c r="A9" s="6" t="s">
        <v>0</v>
      </c>
      <c r="B9" s="7" t="s">
        <v>5</v>
      </c>
      <c r="C9" s="8">
        <f>A10</f>
        <v>4</v>
      </c>
      <c r="D9" s="9">
        <f>A11</f>
        <v>5</v>
      </c>
      <c r="E9" s="9">
        <f>A12</f>
        <v>6</v>
      </c>
      <c r="F9" s="9" t="s">
        <v>2</v>
      </c>
      <c r="G9" s="10" t="s">
        <v>3</v>
      </c>
      <c r="I9" s="63"/>
      <c r="J9" s="69"/>
      <c r="O9" s="61"/>
      <c r="P9" s="61"/>
      <c r="Q9" s="6" t="s">
        <v>0</v>
      </c>
      <c r="R9" s="7" t="s">
        <v>10</v>
      </c>
      <c r="S9" s="8">
        <f>Q10</f>
        <v>19</v>
      </c>
      <c r="T9" s="9">
        <f>Q11</f>
        <v>20</v>
      </c>
      <c r="U9" s="9">
        <f>Q12</f>
        <v>21</v>
      </c>
      <c r="V9" s="9" t="s">
        <v>2</v>
      </c>
      <c r="W9" s="10" t="s">
        <v>3</v>
      </c>
    </row>
    <row r="10" spans="1:23" s="16" customFormat="1" ht="25.5" customHeight="1" thickTop="1" x14ac:dyDescent="0.2">
      <c r="A10" s="13">
        <f>A7+1</f>
        <v>4</v>
      </c>
      <c r="B10" s="14" t="str">
        <f>VLOOKUP(予選リーグ!$A10,参加団体DB!$A$2:$C$30,3,FALSE)</f>
        <v xml:space="preserve">飯能ソフトテニス </v>
      </c>
      <c r="C10" s="34"/>
      <c r="D10" s="35"/>
      <c r="E10" s="35"/>
      <c r="F10" s="36"/>
      <c r="G10" s="37"/>
      <c r="I10" s="56"/>
      <c r="J10" s="56"/>
      <c r="O10" s="60"/>
      <c r="P10" s="62"/>
      <c r="Q10" s="13">
        <v>19</v>
      </c>
      <c r="R10" s="14" t="str">
        <f>VLOOKUP('予選リーグ (2)'!$E10,参加団体DB!$A$2:$C$30,3,FALSE)</f>
        <v>北坂戸ジュニアソフトテニス</v>
      </c>
      <c r="S10" s="34"/>
      <c r="T10" s="35"/>
      <c r="U10" s="35"/>
      <c r="V10" s="36"/>
      <c r="W10" s="37"/>
    </row>
    <row r="11" spans="1:23" s="16" customFormat="1" ht="25.5" customHeight="1" x14ac:dyDescent="0.2">
      <c r="A11" s="17">
        <f>A10+1</f>
        <v>5</v>
      </c>
      <c r="B11" s="18" t="str">
        <f>VLOOKUP(予選リーグ!$A11,参加団体DB!$A$2:$C$30,3,FALSE)</f>
        <v>桶川ソフトテニス</v>
      </c>
      <c r="C11" s="38"/>
      <c r="D11" s="39"/>
      <c r="E11" s="40"/>
      <c r="F11" s="41"/>
      <c r="G11" s="42"/>
      <c r="H11" s="55"/>
      <c r="I11" s="56"/>
      <c r="J11" s="56"/>
      <c r="O11" s="60"/>
      <c r="Q11" s="17">
        <v>20</v>
      </c>
      <c r="R11" s="18" t="str">
        <f>VLOOKUP('予選リーグ (2)'!$E11,参加団体DB!$A$2:$C$30,3,FALSE)</f>
        <v>わかくさソフトテニス</v>
      </c>
      <c r="S11" s="38"/>
      <c r="T11" s="39"/>
      <c r="U11" s="40"/>
      <c r="V11" s="41"/>
      <c r="W11" s="42"/>
    </row>
    <row r="12" spans="1:23" s="16" customFormat="1" ht="25.5" customHeight="1" thickBot="1" x14ac:dyDescent="0.25">
      <c r="A12" s="19">
        <f>A11+1</f>
        <v>6</v>
      </c>
      <c r="B12" s="20" t="str">
        <f>VLOOKUP(予選リーグ!$A12,参加団体DB!$A$2:$C$30,3,FALSE)</f>
        <v>東松山ジュニアテニス</v>
      </c>
      <c r="C12" s="43"/>
      <c r="D12" s="44"/>
      <c r="E12" s="45"/>
      <c r="F12" s="46"/>
      <c r="G12" s="47"/>
      <c r="H12" s="56"/>
      <c r="I12" s="64"/>
      <c r="J12" s="56"/>
      <c r="O12" s="60"/>
      <c r="Q12" s="19">
        <v>21</v>
      </c>
      <c r="R12" s="20" t="str">
        <f>VLOOKUP('予選リーグ (2)'!$E12,参加団体DB!$A$2:$C$30,3,FALSE)</f>
        <v>大宮ジュニアソフトテニス</v>
      </c>
      <c r="S12" s="43"/>
      <c r="T12" s="44"/>
      <c r="U12" s="45"/>
      <c r="V12" s="46"/>
      <c r="W12" s="47"/>
    </row>
    <row r="13" spans="1:23" s="16" customFormat="1" ht="25.5" customHeight="1" thickBot="1" x14ac:dyDescent="0.25">
      <c r="A13" s="21"/>
      <c r="B13" s="21"/>
      <c r="C13" s="24"/>
      <c r="D13" s="24"/>
      <c r="E13" s="24"/>
      <c r="F13" s="24"/>
      <c r="G13" s="24"/>
      <c r="H13" s="57"/>
      <c r="I13" s="67"/>
      <c r="J13" s="56"/>
      <c r="K13" s="62"/>
      <c r="L13" s="64"/>
      <c r="M13" s="66"/>
      <c r="N13" s="64"/>
      <c r="O13" s="60"/>
      <c r="Q13" s="21"/>
      <c r="R13" s="21"/>
      <c r="S13" s="22" t="s">
        <v>4</v>
      </c>
      <c r="T13" s="22" t="s">
        <v>4</v>
      </c>
      <c r="U13" s="22" t="s">
        <v>4</v>
      </c>
      <c r="V13" s="23"/>
      <c r="W13" s="23"/>
    </row>
    <row r="14" spans="1:23" s="12" customFormat="1" ht="25.5" customHeight="1" thickBot="1" x14ac:dyDescent="0.25">
      <c r="A14" s="6" t="s">
        <v>0</v>
      </c>
      <c r="B14" s="7" t="s">
        <v>6</v>
      </c>
      <c r="C14" s="8">
        <f>A15</f>
        <v>7</v>
      </c>
      <c r="D14" s="9">
        <f>A16</f>
        <v>8</v>
      </c>
      <c r="E14" s="9">
        <f>A17</f>
        <v>9</v>
      </c>
      <c r="F14" s="9" t="s">
        <v>2</v>
      </c>
      <c r="G14" s="10" t="s">
        <v>3</v>
      </c>
      <c r="H14" s="57"/>
      <c r="I14" s="68"/>
      <c r="J14" s="63"/>
      <c r="O14" s="61"/>
      <c r="Q14" s="6" t="s">
        <v>0</v>
      </c>
      <c r="R14" s="7" t="s">
        <v>11</v>
      </c>
      <c r="S14" s="8">
        <f>Q15</f>
        <v>22</v>
      </c>
      <c r="T14" s="9">
        <f>Q16</f>
        <v>23</v>
      </c>
      <c r="U14" s="9">
        <f>Q17</f>
        <v>24</v>
      </c>
      <c r="V14" s="9" t="s">
        <v>2</v>
      </c>
      <c r="W14" s="10" t="s">
        <v>3</v>
      </c>
    </row>
    <row r="15" spans="1:23" s="16" customFormat="1" ht="25.5" customHeight="1" thickTop="1" x14ac:dyDescent="0.2">
      <c r="A15" s="13">
        <f>+A12+1</f>
        <v>7</v>
      </c>
      <c r="B15" s="14" t="str">
        <f>VLOOKUP(予選リーグ!$A15,参加団体DB!$A$2:$C$30,3,FALSE)</f>
        <v>西スポジュニアソフトテニス</v>
      </c>
      <c r="C15" s="34"/>
      <c r="D15" s="35"/>
      <c r="E15" s="35"/>
      <c r="F15" s="36"/>
      <c r="G15" s="37"/>
      <c r="H15" s="58"/>
      <c r="I15" s="67"/>
      <c r="J15" s="56"/>
      <c r="O15" s="60"/>
      <c r="Q15" s="13">
        <v>22</v>
      </c>
      <c r="R15" s="14" t="str">
        <f>VLOOKUP('予選リーグ (2)'!$E15,参加団体DB!$A$2:$C$30,3,FALSE)</f>
        <v>岩槻ソフトテニス</v>
      </c>
      <c r="S15" s="34"/>
      <c r="T15" s="35"/>
      <c r="U15" s="35"/>
      <c r="V15" s="36"/>
      <c r="W15" s="37"/>
    </row>
    <row r="16" spans="1:23" s="16" customFormat="1" ht="25.5" customHeight="1" x14ac:dyDescent="0.2">
      <c r="A16" s="17">
        <f>A15+1</f>
        <v>8</v>
      </c>
      <c r="B16" s="18" t="str">
        <f>VLOOKUP(予選リーグ!$A16,参加団体DB!$A$2:$C$30,3,FALSE)</f>
        <v>鳩ヶ谷ソフトテニスジュニア</v>
      </c>
      <c r="C16" s="38"/>
      <c r="D16" s="39"/>
      <c r="E16" s="40"/>
      <c r="F16" s="41"/>
      <c r="G16" s="42"/>
      <c r="H16" s="21"/>
      <c r="I16" s="67"/>
      <c r="J16" s="56"/>
      <c r="O16" s="60"/>
      <c r="P16" s="59"/>
      <c r="Q16" s="17">
        <v>23</v>
      </c>
      <c r="R16" s="18" t="str">
        <f>VLOOKUP('予選リーグ (2)'!$E16,参加団体DB!$A$2:$C$30,3,FALSE)</f>
        <v xml:space="preserve">吹上ジュニアテニス </v>
      </c>
      <c r="S16" s="38"/>
      <c r="T16" s="39"/>
      <c r="U16" s="40"/>
      <c r="V16" s="41"/>
      <c r="W16" s="42"/>
    </row>
    <row r="17" spans="1:23" s="16" customFormat="1" ht="25.5" customHeight="1" thickBot="1" x14ac:dyDescent="0.25">
      <c r="A17" s="19">
        <f>A16+1</f>
        <v>9</v>
      </c>
      <c r="B17" s="20" t="str">
        <f>VLOOKUP(予選リーグ!$A17,参加団体DB!$A$2:$C$30,3,FALSE)</f>
        <v>久喜ジュニア</v>
      </c>
      <c r="C17" s="43"/>
      <c r="D17" s="44"/>
      <c r="E17" s="45"/>
      <c r="F17" s="46"/>
      <c r="G17" s="47"/>
      <c r="H17" s="21"/>
      <c r="I17" s="67"/>
      <c r="J17" s="56"/>
      <c r="O17" s="60"/>
      <c r="P17" s="60"/>
      <c r="Q17" s="19">
        <v>24</v>
      </c>
      <c r="R17" s="20" t="str">
        <f>VLOOKUP('予選リーグ (2)'!$E17,参加団体DB!$A$2:$C$30,3,FALSE)</f>
        <v>秩父ジュニアSTC</v>
      </c>
      <c r="S17" s="43"/>
      <c r="T17" s="44"/>
      <c r="U17" s="45"/>
      <c r="V17" s="46"/>
      <c r="W17" s="47"/>
    </row>
    <row r="18" spans="1:23" s="16" customFormat="1" ht="25.5" customHeight="1" thickBot="1" x14ac:dyDescent="0.25">
      <c r="A18" s="21"/>
      <c r="B18" s="21"/>
      <c r="C18" s="22" t="s">
        <v>4</v>
      </c>
      <c r="D18" s="22" t="s">
        <v>4</v>
      </c>
      <c r="E18" s="22" t="s">
        <v>4</v>
      </c>
      <c r="F18" s="23"/>
      <c r="G18" s="23"/>
      <c r="H18" s="21"/>
      <c r="I18" s="67"/>
      <c r="J18" s="56"/>
      <c r="O18" s="62"/>
      <c r="P18" s="60"/>
      <c r="Q18" s="21"/>
      <c r="R18" s="21"/>
      <c r="S18" s="25"/>
      <c r="T18" s="25"/>
      <c r="U18" s="25"/>
      <c r="V18" s="24"/>
      <c r="W18" s="24"/>
    </row>
    <row r="19" spans="1:23" s="12" customFormat="1" ht="25.5" customHeight="1" thickBot="1" x14ac:dyDescent="0.25">
      <c r="A19" s="6" t="s">
        <v>0</v>
      </c>
      <c r="B19" s="7" t="s">
        <v>7</v>
      </c>
      <c r="C19" s="8">
        <f>A20</f>
        <v>10</v>
      </c>
      <c r="D19" s="9">
        <f>A21</f>
        <v>11</v>
      </c>
      <c r="E19" s="9">
        <f>A22</f>
        <v>12</v>
      </c>
      <c r="F19" s="9" t="s">
        <v>2</v>
      </c>
      <c r="G19" s="10" t="s">
        <v>3</v>
      </c>
      <c r="H19" s="21"/>
      <c r="I19" s="68"/>
      <c r="J19" s="63"/>
      <c r="P19" s="61"/>
      <c r="Q19" s="6" t="s">
        <v>0</v>
      </c>
      <c r="R19" s="7" t="s">
        <v>70</v>
      </c>
      <c r="S19" s="8">
        <f>Q20</f>
        <v>25</v>
      </c>
      <c r="T19" s="9">
        <f>Q21</f>
        <v>26</v>
      </c>
      <c r="U19" s="9">
        <f>Q22</f>
        <v>27</v>
      </c>
      <c r="V19" s="9" t="s">
        <v>2</v>
      </c>
      <c r="W19" s="10" t="s">
        <v>3</v>
      </c>
    </row>
    <row r="20" spans="1:23" s="16" customFormat="1" ht="25.5" customHeight="1" thickTop="1" x14ac:dyDescent="0.2">
      <c r="A20" s="13">
        <f>A17+1</f>
        <v>10</v>
      </c>
      <c r="B20" s="14" t="str">
        <f>VLOOKUP(予選リーグ!$A20,参加団体DB!$A$2:$C$30,3,FALSE)</f>
        <v>皆野ソフトテニス</v>
      </c>
      <c r="C20" s="34"/>
      <c r="D20" s="35"/>
      <c r="E20" s="35"/>
      <c r="F20" s="36"/>
      <c r="G20" s="37"/>
      <c r="H20" s="21"/>
      <c r="I20" s="67"/>
      <c r="J20" s="56"/>
      <c r="P20" s="62"/>
      <c r="Q20" s="13">
        <v>25</v>
      </c>
      <c r="R20" s="14" t="str">
        <f>VLOOKUP('予選リーグ (2)'!$E20,参加団体DB!$A$2:$C$30,3,FALSE)</f>
        <v>春日部ジュニア</v>
      </c>
      <c r="S20" s="34"/>
      <c r="T20" s="35"/>
      <c r="U20" s="35"/>
      <c r="V20" s="36"/>
      <c r="W20" s="37"/>
    </row>
    <row r="21" spans="1:23" s="16" customFormat="1" ht="25.5" customHeight="1" x14ac:dyDescent="0.2">
      <c r="A21" s="17">
        <f>A20+1</f>
        <v>11</v>
      </c>
      <c r="B21" s="18" t="str">
        <f>VLOOKUP(予選リーグ!$A21,参加団体DB!$A$2:$C$30,3,FALSE)</f>
        <v xml:space="preserve">小川ジュニアテニス </v>
      </c>
      <c r="C21" s="38"/>
      <c r="D21" s="39"/>
      <c r="E21" s="40"/>
      <c r="F21" s="41"/>
      <c r="G21" s="42"/>
      <c r="H21" s="55"/>
      <c r="I21" s="67"/>
      <c r="J21" s="56"/>
      <c r="Q21" s="17">
        <v>26</v>
      </c>
      <c r="R21" s="18" t="str">
        <f>VLOOKUP('予選リーグ (2)'!$E21,参加団体DB!$A$2:$C$30,3,FALSE)</f>
        <v>加須ジュニアテニス</v>
      </c>
      <c r="S21" s="38"/>
      <c r="T21" s="39"/>
      <c r="U21" s="40"/>
      <c r="V21" s="41"/>
      <c r="W21" s="42"/>
    </row>
    <row r="22" spans="1:23" s="16" customFormat="1" ht="25.5" customHeight="1" thickBot="1" x14ac:dyDescent="0.25">
      <c r="A22" s="19">
        <f>A21+1</f>
        <v>12</v>
      </c>
      <c r="B22" s="20" t="str">
        <f>VLOOKUP(予選リーグ!$A22,参加団体DB!$A$2:$C$30,3,FALSE)</f>
        <v>熊谷ジュニアソフトテニス</v>
      </c>
      <c r="C22" s="43"/>
      <c r="D22" s="44"/>
      <c r="E22" s="45"/>
      <c r="F22" s="46"/>
      <c r="G22" s="47"/>
      <c r="H22" s="56"/>
      <c r="I22" s="62"/>
      <c r="J22" s="64"/>
      <c r="Q22" s="19">
        <v>27</v>
      </c>
      <c r="R22" s="20" t="str">
        <f>VLOOKUP('予選リーグ (2)'!$E22,参加団体DB!$A$2:$C$30,3,FALSE)</f>
        <v>青木ジュニアソフトテニス</v>
      </c>
      <c r="S22" s="43"/>
      <c r="T22" s="44"/>
      <c r="U22" s="45"/>
      <c r="V22" s="46"/>
      <c r="W22" s="47"/>
    </row>
    <row r="23" spans="1:23" s="16" customFormat="1" ht="25.5" customHeight="1" thickBot="1" x14ac:dyDescent="0.25">
      <c r="A23" s="21"/>
      <c r="B23" s="21"/>
      <c r="C23" s="25"/>
      <c r="D23" s="25"/>
      <c r="E23" s="25"/>
      <c r="F23" s="24"/>
      <c r="G23" s="24"/>
      <c r="H23" s="57"/>
    </row>
    <row r="24" spans="1:23" s="12" customFormat="1" ht="25.5" customHeight="1" thickBot="1" x14ac:dyDescent="0.25">
      <c r="A24" s="6" t="s">
        <v>0</v>
      </c>
      <c r="B24" s="7" t="s">
        <v>8</v>
      </c>
      <c r="C24" s="8">
        <f>A25</f>
        <v>13</v>
      </c>
      <c r="D24" s="9">
        <f>A26</f>
        <v>14</v>
      </c>
      <c r="E24" s="9">
        <f>A27</f>
        <v>15</v>
      </c>
      <c r="F24" s="9" t="s">
        <v>2</v>
      </c>
      <c r="G24" s="10" t="s">
        <v>3</v>
      </c>
      <c r="H24" s="57"/>
    </row>
    <row r="25" spans="1:23" s="16" customFormat="1" ht="25.5" customHeight="1" thickTop="1" x14ac:dyDescent="0.2">
      <c r="A25" s="13">
        <f>A22+1</f>
        <v>13</v>
      </c>
      <c r="B25" s="14" t="str">
        <f>VLOOKUP(予選リーグ!$A25,参加団体DB!$A$2:$C$30,3,FALSE)</f>
        <v xml:space="preserve">鴻巣パンジーテニス </v>
      </c>
      <c r="C25" s="34"/>
      <c r="D25" s="35"/>
      <c r="E25" s="35"/>
      <c r="F25" s="36"/>
      <c r="G25" s="37"/>
      <c r="H25" s="58"/>
    </row>
    <row r="26" spans="1:23" s="16" customFormat="1" ht="25.5" customHeight="1" x14ac:dyDescent="0.2">
      <c r="A26" s="17">
        <f>A25+1</f>
        <v>14</v>
      </c>
      <c r="B26" s="18" t="str">
        <f>VLOOKUP(予選リーグ!$A26,参加団体DB!$A$2:$C$30,3,FALSE)</f>
        <v>浦和むつみソフトテニスジュニア</v>
      </c>
      <c r="C26" s="38"/>
      <c r="D26" s="39"/>
      <c r="E26" s="40"/>
      <c r="F26" s="41"/>
      <c r="G26" s="42"/>
      <c r="H26" s="21"/>
    </row>
    <row r="27" spans="1:23" s="16" customFormat="1" ht="25.5" customHeight="1" thickBot="1" x14ac:dyDescent="0.25">
      <c r="A27" s="19">
        <f>A26+1</f>
        <v>15</v>
      </c>
      <c r="B27" s="20" t="str">
        <f>VLOOKUP(予選リーグ!$A27,参加団体DB!$A$2:$C$30,3,FALSE)</f>
        <v>坂戸ソフトテニスジュニア</v>
      </c>
      <c r="C27" s="43"/>
      <c r="D27" s="44"/>
      <c r="E27" s="45"/>
      <c r="F27" s="46"/>
      <c r="G27" s="47"/>
      <c r="H27" s="21"/>
    </row>
    <row r="28" spans="1:23" s="16" customFormat="1" ht="25.5" customHeight="1" x14ac:dyDescent="0.2">
      <c r="A28" s="21"/>
      <c r="B28" s="21"/>
      <c r="C28" s="22" t="s">
        <v>4</v>
      </c>
      <c r="D28" s="22" t="s">
        <v>4</v>
      </c>
      <c r="E28" s="22" t="s">
        <v>4</v>
      </c>
      <c r="F28" s="23"/>
      <c r="G28" s="23"/>
      <c r="H28" s="21"/>
    </row>
    <row r="29" spans="1:23" s="12" customFormat="1" ht="25.5" customHeight="1" x14ac:dyDescent="0.2">
      <c r="H29" s="21"/>
    </row>
    <row r="30" spans="1:23" s="16" customFormat="1" ht="25.5" customHeight="1" x14ac:dyDescent="0.2">
      <c r="H30" s="21"/>
    </row>
    <row r="31" spans="1:23" s="16" customFormat="1" ht="25.5" customHeight="1" x14ac:dyDescent="0.2">
      <c r="H31" s="21"/>
    </row>
    <row r="32" spans="1:23" s="16" customFormat="1" ht="25.5" customHeight="1" x14ac:dyDescent="0.2">
      <c r="H32" s="21"/>
    </row>
    <row r="33" spans="1:8" s="16" customFormat="1" ht="25.5" customHeight="1" x14ac:dyDescent="0.2">
      <c r="H33" s="21"/>
    </row>
    <row r="34" spans="1:8" s="12" customFormat="1" ht="25.5" customHeight="1" x14ac:dyDescent="0.2">
      <c r="H34" s="21"/>
    </row>
    <row r="35" spans="1:8" s="16" customFormat="1" ht="25.5" customHeight="1" x14ac:dyDescent="0.2">
      <c r="H35" s="21"/>
    </row>
    <row r="36" spans="1:8" s="16" customFormat="1" ht="25.5" customHeight="1" x14ac:dyDescent="0.2">
      <c r="H36" s="21"/>
    </row>
    <row r="37" spans="1:8" s="16" customFormat="1" ht="25.5" customHeight="1" x14ac:dyDescent="0.2">
      <c r="H37" s="21"/>
    </row>
    <row r="38" spans="1:8" s="16" customFormat="1" ht="25.5" customHeight="1" x14ac:dyDescent="0.2">
      <c r="H38" s="21"/>
    </row>
    <row r="39" spans="1:8" s="12" customFormat="1" ht="25.5" customHeight="1" x14ac:dyDescent="0.2">
      <c r="H39" s="21"/>
    </row>
    <row r="40" spans="1:8" s="16" customFormat="1" ht="25.5" customHeight="1" x14ac:dyDescent="0.2">
      <c r="H40" s="21"/>
    </row>
    <row r="41" spans="1:8" s="16" customFormat="1" ht="25.5" customHeight="1" x14ac:dyDescent="0.2">
      <c r="H41" s="21"/>
    </row>
    <row r="42" spans="1:8" s="16" customFormat="1" ht="25.5" customHeight="1" x14ac:dyDescent="0.2">
      <c r="H42" s="21"/>
    </row>
    <row r="43" spans="1:8" s="16" customFormat="1" ht="25.5" customHeight="1" x14ac:dyDescent="0.2">
      <c r="H43" s="21"/>
    </row>
    <row r="44" spans="1:8" s="12" customFormat="1" ht="25.5" customHeight="1" x14ac:dyDescent="0.2">
      <c r="H44" s="21"/>
    </row>
    <row r="45" spans="1:8" s="16" customFormat="1" ht="25.5" customHeight="1" x14ac:dyDescent="0.2">
      <c r="H45" s="21"/>
    </row>
    <row r="46" spans="1:8" s="16" customFormat="1" ht="25.5" customHeight="1" x14ac:dyDescent="0.2">
      <c r="H46" s="21"/>
    </row>
    <row r="47" spans="1:8" s="16" customFormat="1" ht="25.5" customHeight="1" x14ac:dyDescent="0.2">
      <c r="H47" s="21"/>
    </row>
    <row r="48" spans="1:8" s="16" customFormat="1" ht="25.5" customHeight="1" x14ac:dyDescent="0.2">
      <c r="A48" s="21"/>
      <c r="B48" s="21"/>
      <c r="C48" s="25"/>
      <c r="D48" s="25"/>
      <c r="E48" s="25"/>
      <c r="F48" s="24"/>
      <c r="G48" s="24"/>
      <c r="H48" s="21"/>
    </row>
  </sheetData>
  <mergeCells count="1">
    <mergeCell ref="A1:W2"/>
  </mergeCells>
  <phoneticPr fontId="2"/>
  <pageMargins left="0.78740157480314965" right="0.35433070866141736" top="0.51181102362204722" bottom="0.35433070866141736" header="0.35433070866141736" footer="0.19685039370078741"/>
  <pageSetup paperSize="9" scale="74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6"/>
  <sheetViews>
    <sheetView view="pageBreakPreview" topLeftCell="A26" zoomScale="203" zoomScaleNormal="100" zoomScaleSheetLayoutView="85" workbookViewId="0">
      <selection activeCell="E28" sqref="E28"/>
    </sheetView>
  </sheetViews>
  <sheetFormatPr defaultColWidth="9" defaultRowHeight="13" x14ac:dyDescent="0.2"/>
  <cols>
    <col min="1" max="1" width="6.08984375" style="31" customWidth="1"/>
    <col min="2" max="2" width="4.90625" style="28" customWidth="1"/>
    <col min="3" max="3" width="34.90625" style="28" customWidth="1"/>
    <col min="4" max="4" width="9" style="54"/>
    <col min="5" max="16384" width="9" style="31"/>
  </cols>
  <sheetData>
    <row r="1" spans="1:4" s="28" customFormat="1" ht="18" customHeight="1" x14ac:dyDescent="0.2">
      <c r="A1" s="51" t="s">
        <v>71</v>
      </c>
      <c r="B1" s="27" t="s">
        <v>12</v>
      </c>
      <c r="C1" s="51" t="s">
        <v>42</v>
      </c>
      <c r="D1" s="52" t="s">
        <v>41</v>
      </c>
    </row>
    <row r="2" spans="1:4" ht="18" customHeight="1" x14ac:dyDescent="0.2">
      <c r="A2" s="29">
        <v>27</v>
      </c>
      <c r="B2" s="29">
        <v>1</v>
      </c>
      <c r="C2" s="30" t="s">
        <v>13</v>
      </c>
      <c r="D2" s="53" t="s">
        <v>62</v>
      </c>
    </row>
    <row r="3" spans="1:4" ht="18" customHeight="1" x14ac:dyDescent="0.2">
      <c r="A3" s="29">
        <v>22</v>
      </c>
      <c r="B3" s="29">
        <v>2</v>
      </c>
      <c r="C3" s="30" t="s">
        <v>14</v>
      </c>
      <c r="D3" s="53" t="s">
        <v>50</v>
      </c>
    </row>
    <row r="4" spans="1:4" ht="18" customHeight="1" x14ac:dyDescent="0.2">
      <c r="A4" s="29">
        <v>14</v>
      </c>
      <c r="B4" s="29">
        <v>3</v>
      </c>
      <c r="C4" s="30" t="s">
        <v>15</v>
      </c>
      <c r="D4" s="53" t="s">
        <v>47</v>
      </c>
    </row>
    <row r="5" spans="1:4" ht="18" customHeight="1" x14ac:dyDescent="0.2">
      <c r="A5" s="29">
        <v>21</v>
      </c>
      <c r="B5" s="29">
        <v>4</v>
      </c>
      <c r="C5" s="30" t="s">
        <v>17</v>
      </c>
      <c r="D5" s="53" t="s">
        <v>63</v>
      </c>
    </row>
    <row r="6" spans="1:4" ht="18" customHeight="1" x14ac:dyDescent="0.2">
      <c r="A6" s="29">
        <v>11</v>
      </c>
      <c r="B6" s="29">
        <v>5</v>
      </c>
      <c r="C6" s="30" t="s">
        <v>18</v>
      </c>
      <c r="D6" s="53" t="s">
        <v>57</v>
      </c>
    </row>
    <row r="7" spans="1:4" ht="18" customHeight="1" x14ac:dyDescent="0.2">
      <c r="A7" s="29">
        <v>5</v>
      </c>
      <c r="B7" s="29">
        <v>6</v>
      </c>
      <c r="C7" s="30" t="s">
        <v>16</v>
      </c>
      <c r="D7" s="53" t="s">
        <v>48</v>
      </c>
    </row>
    <row r="8" spans="1:4" ht="18" customHeight="1" x14ac:dyDescent="0.2">
      <c r="A8" s="29">
        <v>25</v>
      </c>
      <c r="B8" s="29">
        <v>7</v>
      </c>
      <c r="C8" s="50" t="s">
        <v>40</v>
      </c>
      <c r="D8" s="53" t="s">
        <v>69</v>
      </c>
    </row>
    <row r="9" spans="1:4" ht="18" customHeight="1" x14ac:dyDescent="0.2">
      <c r="A9" s="29">
        <v>26</v>
      </c>
      <c r="B9" s="29">
        <v>8</v>
      </c>
      <c r="C9" s="30" t="s">
        <v>73</v>
      </c>
      <c r="D9" s="53" t="s">
        <v>68</v>
      </c>
    </row>
    <row r="10" spans="1:4" ht="18" customHeight="1" x14ac:dyDescent="0.2">
      <c r="A10" s="29">
        <v>19</v>
      </c>
      <c r="B10" s="29">
        <v>9</v>
      </c>
      <c r="C10" s="48" t="s">
        <v>19</v>
      </c>
      <c r="D10" s="53" t="s">
        <v>43</v>
      </c>
    </row>
    <row r="11" spans="1:4" ht="18" customHeight="1" x14ac:dyDescent="0.2">
      <c r="A11" s="29">
        <v>9</v>
      </c>
      <c r="B11" s="29">
        <v>10</v>
      </c>
      <c r="C11" s="30" t="s">
        <v>39</v>
      </c>
      <c r="D11" s="53" t="s">
        <v>51</v>
      </c>
    </row>
    <row r="12" spans="1:4" ht="18" customHeight="1" x14ac:dyDescent="0.2">
      <c r="A12" s="29">
        <v>12</v>
      </c>
      <c r="B12" s="29">
        <v>11</v>
      </c>
      <c r="C12" s="30" t="s">
        <v>20</v>
      </c>
      <c r="D12" s="53" t="s">
        <v>52</v>
      </c>
    </row>
    <row r="13" spans="1:4" ht="18" customHeight="1" x14ac:dyDescent="0.2">
      <c r="A13" s="29">
        <v>1</v>
      </c>
      <c r="B13" s="29">
        <v>12</v>
      </c>
      <c r="C13" s="30" t="s">
        <v>21</v>
      </c>
      <c r="D13" s="53" t="s">
        <v>54</v>
      </c>
    </row>
    <row r="14" spans="1:4" ht="18" customHeight="1" x14ac:dyDescent="0.2">
      <c r="A14" s="29">
        <v>13</v>
      </c>
      <c r="B14" s="29">
        <v>13</v>
      </c>
      <c r="C14" s="30" t="s">
        <v>22</v>
      </c>
      <c r="D14" s="53" t="s">
        <v>55</v>
      </c>
    </row>
    <row r="15" spans="1:4" ht="18" customHeight="1" x14ac:dyDescent="0.2">
      <c r="A15" s="29">
        <v>15</v>
      </c>
      <c r="B15" s="29">
        <v>14</v>
      </c>
      <c r="C15" s="30" t="s">
        <v>24</v>
      </c>
      <c r="D15" s="53" t="s">
        <v>44</v>
      </c>
    </row>
    <row r="16" spans="1:4" ht="18" customHeight="1" x14ac:dyDescent="0.2">
      <c r="A16" s="29">
        <v>17</v>
      </c>
      <c r="B16" s="29">
        <v>15</v>
      </c>
      <c r="C16" s="30" t="s">
        <v>23</v>
      </c>
      <c r="D16" s="53" t="s">
        <v>56</v>
      </c>
    </row>
    <row r="17" spans="1:4" ht="18" customHeight="1" x14ac:dyDescent="0.2">
      <c r="A17" s="29">
        <v>18</v>
      </c>
      <c r="B17" s="29">
        <v>16</v>
      </c>
      <c r="C17" s="30" t="s">
        <v>25</v>
      </c>
      <c r="D17" s="53" t="s">
        <v>59</v>
      </c>
    </row>
    <row r="18" spans="1:4" ht="18" customHeight="1" x14ac:dyDescent="0.2">
      <c r="A18" s="29">
        <v>16</v>
      </c>
      <c r="B18" s="29">
        <v>17</v>
      </c>
      <c r="C18" s="30" t="s">
        <v>27</v>
      </c>
      <c r="D18" s="53" t="s">
        <v>53</v>
      </c>
    </row>
    <row r="19" spans="1:4" ht="18" customHeight="1" x14ac:dyDescent="0.2">
      <c r="A19" s="29">
        <v>3</v>
      </c>
      <c r="B19" s="29">
        <v>18</v>
      </c>
      <c r="C19" s="30" t="s">
        <v>28</v>
      </c>
      <c r="D19" s="53" t="s">
        <v>64</v>
      </c>
    </row>
    <row r="20" spans="1:4" ht="18" customHeight="1" x14ac:dyDescent="0.2">
      <c r="A20" s="29">
        <v>24</v>
      </c>
      <c r="B20" s="29">
        <v>19</v>
      </c>
      <c r="C20" s="49" t="s">
        <v>29</v>
      </c>
      <c r="D20" s="53" t="s">
        <v>61</v>
      </c>
    </row>
    <row r="21" spans="1:4" ht="18" customHeight="1" x14ac:dyDescent="0.2">
      <c r="A21" s="29">
        <v>2</v>
      </c>
      <c r="B21" s="29">
        <v>20</v>
      </c>
      <c r="C21" s="30" t="s">
        <v>30</v>
      </c>
      <c r="D21" s="53" t="s">
        <v>60</v>
      </c>
    </row>
    <row r="22" spans="1:4" ht="18" customHeight="1" x14ac:dyDescent="0.2">
      <c r="A22" s="29">
        <v>7</v>
      </c>
      <c r="B22" s="29">
        <v>21</v>
      </c>
      <c r="C22" s="30" t="s">
        <v>31</v>
      </c>
      <c r="D22" s="53" t="s">
        <v>66</v>
      </c>
    </row>
    <row r="23" spans="1:4" ht="18" customHeight="1" x14ac:dyDescent="0.2">
      <c r="A23" s="29">
        <v>8</v>
      </c>
      <c r="B23" s="29">
        <v>22</v>
      </c>
      <c r="C23" s="30" t="s">
        <v>32</v>
      </c>
      <c r="D23" s="53" t="s">
        <v>67</v>
      </c>
    </row>
    <row r="24" spans="1:4" ht="18" customHeight="1" x14ac:dyDescent="0.2">
      <c r="A24" s="29">
        <v>4</v>
      </c>
      <c r="B24" s="29">
        <v>23</v>
      </c>
      <c r="C24" s="29" t="s">
        <v>33</v>
      </c>
      <c r="D24" s="53" t="s">
        <v>65</v>
      </c>
    </row>
    <row r="25" spans="1:4" ht="18" customHeight="1" x14ac:dyDescent="0.2">
      <c r="A25" s="29">
        <v>6</v>
      </c>
      <c r="B25" s="29">
        <v>24</v>
      </c>
      <c r="C25" s="30" t="s">
        <v>34</v>
      </c>
      <c r="D25" s="53" t="s">
        <v>58</v>
      </c>
    </row>
    <row r="26" spans="1:4" ht="18" customHeight="1" x14ac:dyDescent="0.2">
      <c r="A26" s="29">
        <v>23</v>
      </c>
      <c r="B26" s="29">
        <v>25</v>
      </c>
      <c r="C26" s="30" t="s">
        <v>35</v>
      </c>
      <c r="D26" s="53" t="s">
        <v>49</v>
      </c>
    </row>
    <row r="27" spans="1:4" ht="18" customHeight="1" x14ac:dyDescent="0.2">
      <c r="A27" s="29">
        <v>10</v>
      </c>
      <c r="B27" s="29">
        <v>26</v>
      </c>
      <c r="C27" s="30" t="s">
        <v>36</v>
      </c>
      <c r="D27" s="53" t="s">
        <v>45</v>
      </c>
    </row>
    <row r="28" spans="1:4" ht="18" customHeight="1" x14ac:dyDescent="0.2">
      <c r="A28" s="29">
        <v>20</v>
      </c>
      <c r="B28" s="29">
        <v>27</v>
      </c>
      <c r="C28" s="29" t="s">
        <v>38</v>
      </c>
      <c r="D28" s="53" t="s">
        <v>46</v>
      </c>
    </row>
    <row r="29" spans="1:4" ht="18" customHeight="1" x14ac:dyDescent="0.2">
      <c r="A29" s="29"/>
      <c r="B29" s="29"/>
      <c r="C29" s="30"/>
      <c r="D29" s="53"/>
    </row>
    <row r="30" spans="1:4" ht="18" customHeight="1" x14ac:dyDescent="0.2">
      <c r="A30" s="29"/>
      <c r="B30" s="29"/>
      <c r="C30" s="30"/>
      <c r="D30" s="53"/>
    </row>
    <row r="31" spans="1:4" ht="18" customHeight="1" x14ac:dyDescent="0.2">
      <c r="A31" s="32"/>
      <c r="B31" s="32"/>
      <c r="C31" s="33" t="s">
        <v>37</v>
      </c>
      <c r="D31" s="53"/>
    </row>
    <row r="32" spans="1:4" ht="18" customHeight="1" x14ac:dyDescent="0.2">
      <c r="A32" s="32"/>
      <c r="B32" s="32"/>
      <c r="C32" s="33" t="s">
        <v>26</v>
      </c>
      <c r="D32" s="53"/>
    </row>
    <row r="33" spans="1:4" ht="18" customHeight="1" x14ac:dyDescent="0.2">
      <c r="A33" s="29"/>
      <c r="B33" s="29"/>
      <c r="C33" s="29"/>
      <c r="D33" s="53"/>
    </row>
    <row r="34" spans="1:4" x14ac:dyDescent="0.2">
      <c r="D34" s="53"/>
    </row>
    <row r="35" spans="1:4" x14ac:dyDescent="0.2">
      <c r="D35" s="53"/>
    </row>
    <row r="36" spans="1:4" x14ac:dyDescent="0.2">
      <c r="D36" s="53"/>
    </row>
  </sheetData>
  <phoneticPr fontId="2"/>
  <pageMargins left="0.53" right="0.31" top="0.56999999999999995" bottom="0.56000000000000005" header="0.51200000000000001" footer="0.36"/>
  <pageSetup paperSize="9" scale="130" fitToHeight="0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L48"/>
  <sheetViews>
    <sheetView showGridLines="0" zoomScale="70" zoomScaleNormal="70" zoomScaleSheetLayoutView="75" workbookViewId="0">
      <selection activeCell="K3" sqref="A1:K65536"/>
    </sheetView>
  </sheetViews>
  <sheetFormatPr defaultColWidth="9" defaultRowHeight="18" customHeight="1" x14ac:dyDescent="0.2"/>
  <cols>
    <col min="1" max="2" width="2.36328125" style="5" customWidth="1"/>
    <col min="3" max="4" width="5.08984375" style="5" customWidth="1"/>
    <col min="5" max="5" width="6.453125" style="5" customWidth="1"/>
    <col min="6" max="6" width="31.7265625" style="5" bestFit="1" customWidth="1"/>
    <col min="7" max="11" width="6.7265625" style="5" customWidth="1"/>
    <col min="12" max="16384" width="9" style="5"/>
  </cols>
  <sheetData>
    <row r="1" spans="1:12" ht="18" customHeight="1" x14ac:dyDescent="0.2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1"/>
    </row>
    <row r="2" spans="1:12" s="1" customFormat="1" ht="28.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0"/>
    </row>
    <row r="3" spans="1:12" ht="61.5" customHeight="1" thickBot="1" x14ac:dyDescent="0.25"/>
    <row r="4" spans="1:12" s="12" customFormat="1" ht="25.5" customHeight="1" thickBot="1" x14ac:dyDescent="0.25">
      <c r="E4" s="6" t="s">
        <v>0</v>
      </c>
      <c r="F4" s="7" t="s">
        <v>9</v>
      </c>
      <c r="G4" s="8">
        <f>E5</f>
        <v>16</v>
      </c>
      <c r="H4" s="9">
        <f>E6</f>
        <v>17</v>
      </c>
      <c r="I4" s="9">
        <f>E7</f>
        <v>18</v>
      </c>
      <c r="J4" s="9" t="s">
        <v>2</v>
      </c>
      <c r="K4" s="10" t="s">
        <v>3</v>
      </c>
    </row>
    <row r="5" spans="1:12" s="16" customFormat="1" ht="25.5" customHeight="1" thickTop="1" x14ac:dyDescent="0.2">
      <c r="E5" s="13">
        <v>16</v>
      </c>
      <c r="F5" s="14" t="str">
        <f>VLOOKUP('予選リーグ (2)'!$E5,参加団体DB!$A$2:$C$30,3,FALSE)</f>
        <v>杉戸ジュニアテニス</v>
      </c>
      <c r="G5" s="34"/>
      <c r="H5" s="35"/>
      <c r="I5" s="35"/>
      <c r="J5" s="36"/>
      <c r="K5" s="37"/>
    </row>
    <row r="6" spans="1:12" s="16" customFormat="1" ht="25.5" customHeight="1" x14ac:dyDescent="0.2">
      <c r="D6" s="59"/>
      <c r="E6" s="17">
        <v>17</v>
      </c>
      <c r="F6" s="18" t="str">
        <f>VLOOKUP('予選リーグ (2)'!$E6,参加団体DB!$A$2:$C$30,3,FALSE)</f>
        <v>さくらだST</v>
      </c>
      <c r="G6" s="38"/>
      <c r="H6" s="39"/>
      <c r="I6" s="40"/>
      <c r="J6" s="41"/>
      <c r="K6" s="42"/>
    </row>
    <row r="7" spans="1:12" s="16" customFormat="1" ht="25.5" customHeight="1" thickBot="1" x14ac:dyDescent="0.25">
      <c r="D7" s="60"/>
      <c r="E7" s="19">
        <v>18</v>
      </c>
      <c r="F7" s="20" t="str">
        <f>VLOOKUP('予選リーグ (2)'!$E7,参加団体DB!$A$2:$C$30,3,FALSE)</f>
        <v>芝SCジュニアソフトテニス</v>
      </c>
      <c r="G7" s="43"/>
      <c r="H7" s="44"/>
      <c r="I7" s="45"/>
      <c r="J7" s="46"/>
      <c r="K7" s="47"/>
    </row>
    <row r="8" spans="1:12" s="16" customFormat="1" ht="25.5" customHeight="1" thickBot="1" x14ac:dyDescent="0.25">
      <c r="C8" s="59"/>
      <c r="D8" s="60"/>
      <c r="E8" s="21"/>
      <c r="F8" s="21"/>
      <c r="G8" s="24"/>
      <c r="H8" s="24"/>
      <c r="I8" s="24"/>
      <c r="J8" s="24"/>
      <c r="K8" s="24"/>
    </row>
    <row r="9" spans="1:12" s="12" customFormat="1" ht="25.5" customHeight="1" thickBot="1" x14ac:dyDescent="0.25">
      <c r="C9" s="61"/>
      <c r="D9" s="61"/>
      <c r="E9" s="6" t="s">
        <v>0</v>
      </c>
      <c r="F9" s="7" t="s">
        <v>10</v>
      </c>
      <c r="G9" s="8">
        <f>E10</f>
        <v>19</v>
      </c>
      <c r="H9" s="9">
        <f>E11</f>
        <v>20</v>
      </c>
      <c r="I9" s="9">
        <f>E12</f>
        <v>21</v>
      </c>
      <c r="J9" s="9" t="s">
        <v>2</v>
      </c>
      <c r="K9" s="10" t="s">
        <v>3</v>
      </c>
    </row>
    <row r="10" spans="1:12" s="16" customFormat="1" ht="25.5" customHeight="1" thickTop="1" x14ac:dyDescent="0.2">
      <c r="C10" s="60"/>
      <c r="D10" s="62"/>
      <c r="E10" s="13">
        <v>19</v>
      </c>
      <c r="F10" s="14" t="str">
        <f>VLOOKUP('予選リーグ (2)'!$E10,参加団体DB!$A$2:$C$30,3,FALSE)</f>
        <v>北坂戸ジュニアソフトテニス</v>
      </c>
      <c r="G10" s="34"/>
      <c r="H10" s="35"/>
      <c r="I10" s="35"/>
      <c r="J10" s="36"/>
      <c r="K10" s="37"/>
    </row>
    <row r="11" spans="1:12" s="16" customFormat="1" ht="25.5" customHeight="1" x14ac:dyDescent="0.2">
      <c r="C11" s="60"/>
      <c r="E11" s="17">
        <v>20</v>
      </c>
      <c r="F11" s="18" t="str">
        <f>VLOOKUP('予選リーグ (2)'!$E11,参加団体DB!$A$2:$C$30,3,FALSE)</f>
        <v>わかくさソフトテニス</v>
      </c>
      <c r="G11" s="38"/>
      <c r="H11" s="39"/>
      <c r="I11" s="40"/>
      <c r="J11" s="41"/>
      <c r="K11" s="42"/>
    </row>
    <row r="12" spans="1:12" s="16" customFormat="1" ht="25.5" customHeight="1" thickBot="1" x14ac:dyDescent="0.25">
      <c r="C12" s="60"/>
      <c r="E12" s="19">
        <v>21</v>
      </c>
      <c r="F12" s="20" t="str">
        <f>VLOOKUP('予選リーグ (2)'!$E12,参加団体DB!$A$2:$C$30,3,FALSE)</f>
        <v>大宮ジュニアソフトテニス</v>
      </c>
      <c r="G12" s="43"/>
      <c r="H12" s="44"/>
      <c r="I12" s="45"/>
      <c r="J12" s="46"/>
      <c r="K12" s="47"/>
    </row>
    <row r="13" spans="1:12" s="16" customFormat="1" ht="25.5" customHeight="1" thickBot="1" x14ac:dyDescent="0.25">
      <c r="A13" s="66"/>
      <c r="B13" s="64"/>
      <c r="C13" s="60"/>
      <c r="E13" s="21"/>
      <c r="F13" s="21"/>
      <c r="G13" s="22" t="s">
        <v>4</v>
      </c>
      <c r="H13" s="22" t="s">
        <v>4</v>
      </c>
      <c r="I13" s="22" t="s">
        <v>4</v>
      </c>
      <c r="J13" s="23"/>
      <c r="K13" s="23"/>
    </row>
    <row r="14" spans="1:12" s="12" customFormat="1" ht="25.5" customHeight="1" thickBot="1" x14ac:dyDescent="0.25">
      <c r="C14" s="61"/>
      <c r="E14" s="6" t="s">
        <v>0</v>
      </c>
      <c r="F14" s="7" t="s">
        <v>11</v>
      </c>
      <c r="G14" s="8">
        <f>E15</f>
        <v>22</v>
      </c>
      <c r="H14" s="9">
        <f>E16</f>
        <v>23</v>
      </c>
      <c r="I14" s="9">
        <f>E17</f>
        <v>24</v>
      </c>
      <c r="J14" s="9" t="s">
        <v>2</v>
      </c>
      <c r="K14" s="10" t="s">
        <v>3</v>
      </c>
    </row>
    <row r="15" spans="1:12" s="16" customFormat="1" ht="25.5" customHeight="1" thickTop="1" x14ac:dyDescent="0.2">
      <c r="C15" s="60"/>
      <c r="E15" s="13">
        <v>22</v>
      </c>
      <c r="F15" s="14" t="str">
        <f>VLOOKUP('予選リーグ (2)'!$E15,参加団体DB!$A$2:$C$30,3,FALSE)</f>
        <v>岩槻ソフトテニス</v>
      </c>
      <c r="G15" s="34"/>
      <c r="H15" s="35"/>
      <c r="I15" s="35"/>
      <c r="J15" s="36"/>
      <c r="K15" s="37"/>
    </row>
    <row r="16" spans="1:12" s="16" customFormat="1" ht="25.5" customHeight="1" x14ac:dyDescent="0.2">
      <c r="C16" s="60"/>
      <c r="D16" s="59"/>
      <c r="E16" s="17">
        <v>23</v>
      </c>
      <c r="F16" s="18" t="str">
        <f>VLOOKUP('予選リーグ (2)'!$E16,参加団体DB!$A$2:$C$30,3,FALSE)</f>
        <v xml:space="preserve">吹上ジュニアテニス </v>
      </c>
      <c r="G16" s="38"/>
      <c r="H16" s="39"/>
      <c r="I16" s="40"/>
      <c r="J16" s="41"/>
      <c r="K16" s="42"/>
    </row>
    <row r="17" spans="3:11" s="16" customFormat="1" ht="25.5" customHeight="1" thickBot="1" x14ac:dyDescent="0.25">
      <c r="C17" s="60"/>
      <c r="D17" s="60"/>
      <c r="E17" s="19">
        <v>24</v>
      </c>
      <c r="F17" s="20" t="str">
        <f>VLOOKUP('予選リーグ (2)'!$E17,参加団体DB!$A$2:$C$30,3,FALSE)</f>
        <v>秩父ジュニアSTC</v>
      </c>
      <c r="G17" s="43"/>
      <c r="H17" s="44"/>
      <c r="I17" s="45"/>
      <c r="J17" s="46"/>
      <c r="K17" s="47"/>
    </row>
    <row r="18" spans="3:11" s="16" customFormat="1" ht="25.5" customHeight="1" thickBot="1" x14ac:dyDescent="0.25">
      <c r="C18" s="62"/>
      <c r="D18" s="60"/>
      <c r="E18" s="21"/>
      <c r="F18" s="21"/>
      <c r="G18" s="25"/>
      <c r="H18" s="25"/>
      <c r="I18" s="25"/>
      <c r="J18" s="24"/>
      <c r="K18" s="24"/>
    </row>
    <row r="19" spans="3:11" s="12" customFormat="1" ht="25.5" customHeight="1" thickBot="1" x14ac:dyDescent="0.25">
      <c r="D19" s="61"/>
      <c r="E19" s="6" t="s">
        <v>0</v>
      </c>
      <c r="F19" s="7" t="s">
        <v>70</v>
      </c>
      <c r="G19" s="8">
        <f>E20</f>
        <v>25</v>
      </c>
      <c r="H19" s="9">
        <f>E21</f>
        <v>26</v>
      </c>
      <c r="I19" s="9">
        <f>E22</f>
        <v>27</v>
      </c>
      <c r="J19" s="9" t="s">
        <v>2</v>
      </c>
      <c r="K19" s="10" t="s">
        <v>3</v>
      </c>
    </row>
    <row r="20" spans="3:11" s="16" customFormat="1" ht="25.5" customHeight="1" thickTop="1" x14ac:dyDescent="0.2">
      <c r="D20" s="62"/>
      <c r="E20" s="13">
        <v>25</v>
      </c>
      <c r="F20" s="14" t="str">
        <f>VLOOKUP('予選リーグ (2)'!$E20,参加団体DB!$A$2:$C$30,3,FALSE)</f>
        <v>春日部ジュニア</v>
      </c>
      <c r="G20" s="34"/>
      <c r="H20" s="35"/>
      <c r="I20" s="35"/>
      <c r="J20" s="36"/>
      <c r="K20" s="37"/>
    </row>
    <row r="21" spans="3:11" s="16" customFormat="1" ht="25.5" customHeight="1" x14ac:dyDescent="0.2">
      <c r="E21" s="17">
        <v>26</v>
      </c>
      <c r="F21" s="18" t="str">
        <f>VLOOKUP('予選リーグ (2)'!$E21,参加団体DB!$A$2:$C$30,3,FALSE)</f>
        <v>加須ジュニアテニス</v>
      </c>
      <c r="G21" s="38"/>
      <c r="H21" s="39"/>
      <c r="I21" s="40"/>
      <c r="J21" s="41"/>
      <c r="K21" s="42"/>
    </row>
    <row r="22" spans="3:11" s="16" customFormat="1" ht="25.5" customHeight="1" thickBot="1" x14ac:dyDescent="0.25">
      <c r="E22" s="19">
        <v>27</v>
      </c>
      <c r="F22" s="20" t="str">
        <f>VLOOKUP('予選リーグ (2)'!$E22,参加団体DB!$A$2:$C$30,3,FALSE)</f>
        <v>青木ジュニアソフトテニス</v>
      </c>
      <c r="G22" s="43"/>
      <c r="H22" s="44"/>
      <c r="I22" s="45"/>
      <c r="J22" s="46"/>
      <c r="K22" s="47"/>
    </row>
    <row r="23" spans="3:11" s="16" customFormat="1" ht="25.5" customHeight="1" x14ac:dyDescent="0.2"/>
    <row r="24" spans="3:11" s="12" customFormat="1" ht="25.5" customHeight="1" x14ac:dyDescent="0.2"/>
    <row r="25" spans="3:11" s="16" customFormat="1" ht="25.5" customHeight="1" x14ac:dyDescent="0.2"/>
    <row r="26" spans="3:11" s="16" customFormat="1" ht="25.5" customHeight="1" x14ac:dyDescent="0.2"/>
    <row r="27" spans="3:11" s="16" customFormat="1" ht="25.5" customHeight="1" x14ac:dyDescent="0.2"/>
    <row r="28" spans="3:11" s="16" customFormat="1" ht="25.5" customHeight="1" x14ac:dyDescent="0.2"/>
    <row r="29" spans="3:11" s="12" customFormat="1" ht="25.5" customHeight="1" x14ac:dyDescent="0.2"/>
    <row r="30" spans="3:11" s="16" customFormat="1" ht="25.5" customHeight="1" x14ac:dyDescent="0.2"/>
    <row r="31" spans="3:11" s="16" customFormat="1" ht="25.5" customHeight="1" x14ac:dyDescent="0.2"/>
    <row r="32" spans="3:11" s="16" customFormat="1" ht="25.5" customHeight="1" x14ac:dyDescent="0.2"/>
    <row r="33" s="16" customFormat="1" ht="25.5" customHeight="1" x14ac:dyDescent="0.2"/>
    <row r="34" s="12" customFormat="1" ht="25.5" customHeight="1" x14ac:dyDescent="0.2"/>
    <row r="35" s="16" customFormat="1" ht="25.5" customHeight="1" x14ac:dyDescent="0.2"/>
    <row r="36" s="16" customFormat="1" ht="25.5" customHeight="1" x14ac:dyDescent="0.2"/>
    <row r="37" s="16" customFormat="1" ht="25.5" customHeight="1" x14ac:dyDescent="0.2"/>
    <row r="38" s="16" customFormat="1" ht="25.5" customHeight="1" x14ac:dyDescent="0.2"/>
    <row r="39" s="12" customFormat="1" ht="25.5" customHeight="1" x14ac:dyDescent="0.2"/>
    <row r="40" s="16" customFormat="1" ht="25.5" customHeight="1" x14ac:dyDescent="0.2"/>
    <row r="41" s="16" customFormat="1" ht="25.5" customHeight="1" x14ac:dyDescent="0.2"/>
    <row r="42" s="16" customFormat="1" ht="25.5" customHeight="1" x14ac:dyDescent="0.2"/>
    <row r="43" s="16" customFormat="1" ht="25.5" customHeight="1" x14ac:dyDescent="0.2"/>
    <row r="44" s="12" customFormat="1" ht="25.5" customHeight="1" x14ac:dyDescent="0.2"/>
    <row r="45" s="16" customFormat="1" ht="25.5" customHeight="1" x14ac:dyDescent="0.2"/>
    <row r="46" s="16" customFormat="1" ht="25.5" customHeight="1" x14ac:dyDescent="0.2"/>
    <row r="47" s="16" customFormat="1" ht="25.5" customHeight="1" x14ac:dyDescent="0.2"/>
    <row r="48" s="16" customFormat="1" ht="25.5" customHeight="1" x14ac:dyDescent="0.2"/>
  </sheetData>
  <mergeCells count="1">
    <mergeCell ref="A1:K2"/>
  </mergeCells>
  <phoneticPr fontId="2"/>
  <pageMargins left="0.78740157480314965" right="0.35433070866141736" top="0.51181102362204722" bottom="0.35433070866141736" header="0.35433070866141736" footer="0.1968503937007874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予選リーグ</vt:lpstr>
      <vt:lpstr>参加団体DB</vt:lpstr>
      <vt:lpstr>予選リーグ (2)</vt:lpstr>
      <vt:lpstr>予選リーグ!Print_Area</vt:lpstr>
      <vt:lpstr>'予選リーグ (2)'!Print_Area</vt:lpstr>
      <vt:lpstr>参加団体DB!Print_Titles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Satoru.s</dc:creator>
  <cp:lastModifiedBy>佐々木悟</cp:lastModifiedBy>
  <cp:lastPrinted>2018-01-20T10:09:58Z</cp:lastPrinted>
  <dcterms:created xsi:type="dcterms:W3CDTF">2015-02-08T01:01:15Z</dcterms:created>
  <dcterms:modified xsi:type="dcterms:W3CDTF">2018-01-20T10:18:26Z</dcterms:modified>
</cp:coreProperties>
</file>